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8735" windowHeight="1195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D23" i="1"/>
  <c r="D22"/>
  <c r="D21"/>
  <c r="D20"/>
  <c r="D19"/>
  <c r="D18"/>
  <c r="D17"/>
  <c r="D16"/>
  <c r="D15"/>
  <c r="D14"/>
  <c r="D13"/>
  <c r="D12"/>
  <c r="D11"/>
  <c r="D10"/>
  <c r="D9"/>
  <c r="D8"/>
  <c r="D7"/>
  <c r="D6"/>
  <c r="A6"/>
  <c r="D5"/>
  <c r="D4"/>
  <c r="D3"/>
  <c r="D2"/>
  <c r="C2"/>
  <c r="E2" l="1"/>
  <c r="E23" s="1"/>
  <c r="F23" s="1"/>
  <c r="E10"/>
  <c r="F10" s="1"/>
  <c r="E8"/>
  <c r="F8" s="1"/>
  <c r="E7"/>
  <c r="F7" s="1"/>
  <c r="E6"/>
  <c r="F6" s="1"/>
  <c r="E5"/>
  <c r="F5" s="1"/>
  <c r="E4"/>
  <c r="F4" s="1"/>
  <c r="E3"/>
  <c r="F3" s="1"/>
  <c r="F2"/>
  <c r="G2" s="1"/>
  <c r="C3"/>
  <c r="H3" s="1"/>
  <c r="E9" l="1"/>
  <c r="F9" s="1"/>
  <c r="E14"/>
  <c r="F14" s="1"/>
  <c r="E12"/>
  <c r="F12" s="1"/>
  <c r="E17"/>
  <c r="F17" s="1"/>
  <c r="E11"/>
  <c r="F11" s="1"/>
  <c r="E13"/>
  <c r="F13" s="1"/>
  <c r="E15"/>
  <c r="F15" s="1"/>
  <c r="E20"/>
  <c r="F20" s="1"/>
  <c r="E16"/>
  <c r="F16" s="1"/>
  <c r="E18"/>
  <c r="F18" s="1"/>
  <c r="E22"/>
  <c r="F22" s="1"/>
  <c r="E19"/>
  <c r="F19" s="1"/>
  <c r="E21"/>
  <c r="F21" s="1"/>
  <c r="G3"/>
  <c r="C4"/>
  <c r="C5" l="1"/>
  <c r="H5" s="1"/>
  <c r="G4"/>
  <c r="H4"/>
  <c r="C6" l="1"/>
  <c r="G5"/>
  <c r="C7" l="1"/>
  <c r="H7" s="1"/>
  <c r="G6"/>
  <c r="H6"/>
  <c r="C8" l="1"/>
  <c r="G7"/>
  <c r="C9" l="1"/>
  <c r="G8"/>
  <c r="H8"/>
  <c r="C10" l="1"/>
  <c r="G9"/>
  <c r="H9"/>
  <c r="C11" l="1"/>
  <c r="G10"/>
  <c r="H10"/>
  <c r="C12" l="1"/>
  <c r="G11"/>
  <c r="H11"/>
  <c r="C13" l="1"/>
  <c r="G12"/>
  <c r="H12"/>
  <c r="C14" l="1"/>
  <c r="G13"/>
  <c r="H13"/>
  <c r="C15" l="1"/>
  <c r="G14"/>
  <c r="H14"/>
  <c r="C16" l="1"/>
  <c r="G15"/>
  <c r="H15"/>
  <c r="C17" l="1"/>
  <c r="G16"/>
  <c r="H16"/>
  <c r="C18" l="1"/>
  <c r="G17"/>
  <c r="H17"/>
  <c r="C19" l="1"/>
  <c r="H19" s="1"/>
  <c r="G18"/>
  <c r="H18"/>
  <c r="C20" l="1"/>
  <c r="G19"/>
  <c r="C21" l="1"/>
  <c r="G20"/>
  <c r="H20"/>
  <c r="C22" l="1"/>
  <c r="G21"/>
  <c r="H21"/>
  <c r="C23" l="1"/>
  <c r="G23" s="1"/>
  <c r="G22"/>
  <c r="H22"/>
  <c r="H23" l="1"/>
</calcChain>
</file>

<file path=xl/comments1.xml><?xml version="1.0" encoding="utf-8"?>
<comments xmlns="http://schemas.openxmlformats.org/spreadsheetml/2006/main">
  <authors>
    <author>zayasel</author>
  </authors>
  <commentList>
    <comment ref="G1" authorId="0">
      <text>
        <r>
          <rPr>
            <b/>
            <sz val="8"/>
            <color indexed="81"/>
            <rFont val="Tahoma"/>
            <family val="2"/>
          </rPr>
          <t>% Rº unitario por contrato</t>
        </r>
      </text>
    </comment>
  </commentList>
</comments>
</file>

<file path=xl/sharedStrings.xml><?xml version="1.0" encoding="utf-8"?>
<sst xmlns="http://schemas.openxmlformats.org/spreadsheetml/2006/main" count="12" uniqueCount="12">
  <si>
    <t>Nivel</t>
  </si>
  <si>
    <t>Capital actual</t>
  </si>
  <si>
    <t>Lotes</t>
  </si>
  <si>
    <t>Delta *
lotes</t>
  </si>
  <si>
    <t>MaxDD</t>
  </si>
  <si>
    <t>%DD
sobre capital
actual</t>
  </si>
  <si>
    <t>% capital
para añadir
1 contrato</t>
  </si>
  <si>
    <t>Capital Inicial</t>
  </si>
  <si>
    <t>Delta</t>
  </si>
  <si>
    <t>Divisor Delta</t>
  </si>
  <si>
    <t>%Rº</t>
  </si>
  <si>
    <t>Tamaño 
del lote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</si>
</sst>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 wrapText="1"/>
    </xf>
    <xf numFmtId="0" fontId="0" fillId="4" borderId="2" xfId="0" applyFill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5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9" fontId="0" fillId="0" borderId="5" xfId="1" applyFont="1" applyBorder="1" applyAlignment="1">
      <alignment horizontal="center"/>
    </xf>
    <xf numFmtId="9" fontId="0" fillId="6" borderId="5" xfId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L14" sqref="L14"/>
    </sheetView>
  </sheetViews>
  <sheetFormatPr baseColWidth="10" defaultRowHeight="15"/>
  <cols>
    <col min="1" max="1" width="13" bestFit="1" customWidth="1"/>
    <col min="3" max="3" width="12.85546875" bestFit="1" customWidth="1"/>
  </cols>
  <sheetData>
    <row r="1" spans="1:8" ht="60">
      <c r="A1" s="12" t="s">
        <v>11</v>
      </c>
      <c r="B1" s="1" t="s">
        <v>0</v>
      </c>
      <c r="C1" s="2" t="s">
        <v>1</v>
      </c>
      <c r="D1" s="1" t="s">
        <v>2</v>
      </c>
      <c r="E1" s="3" t="s">
        <v>3</v>
      </c>
      <c r="F1" s="4" t="s">
        <v>4</v>
      </c>
      <c r="G1" s="5" t="s">
        <v>5</v>
      </c>
      <c r="H1" s="6" t="s">
        <v>6</v>
      </c>
    </row>
    <row r="2" spans="1:8">
      <c r="A2" s="7">
        <v>0.01</v>
      </c>
      <c r="B2" s="9">
        <v>1</v>
      </c>
      <c r="C2" s="15">
        <f>A4</f>
        <v>4000</v>
      </c>
      <c r="D2" s="16">
        <f>A2</f>
        <v>0.01</v>
      </c>
      <c r="E2" s="17">
        <f>(A6/A8)*D2*10</f>
        <v>20</v>
      </c>
      <c r="F2" s="18">
        <f t="shared" ref="F2:F23" si="0">E2*2</f>
        <v>40</v>
      </c>
      <c r="G2" s="19">
        <f t="shared" ref="G2:G23" si="1">F2/C2</f>
        <v>0.01</v>
      </c>
      <c r="H2" s="19"/>
    </row>
    <row r="3" spans="1:8">
      <c r="A3" s="8" t="s">
        <v>7</v>
      </c>
      <c r="B3" s="9">
        <v>2</v>
      </c>
      <c r="C3" s="15">
        <f t="shared" ref="C3:C23" si="2">C2+E2</f>
        <v>4020</v>
      </c>
      <c r="D3" s="16">
        <f>A2*2</f>
        <v>0.02</v>
      </c>
      <c r="E3" s="17">
        <f>E2*D3*100</f>
        <v>40</v>
      </c>
      <c r="F3" s="18">
        <f t="shared" si="0"/>
        <v>80</v>
      </c>
      <c r="G3" s="19">
        <f t="shared" si="1"/>
        <v>1.9900497512437811E-2</v>
      </c>
      <c r="H3" s="19">
        <f>(1-(C2/C3))</f>
        <v>4.9751243781094301E-3</v>
      </c>
    </row>
    <row r="4" spans="1:8">
      <c r="A4" s="13">
        <v>4000</v>
      </c>
      <c r="B4" s="9">
        <v>3</v>
      </c>
      <c r="C4" s="15">
        <f t="shared" si="2"/>
        <v>4060</v>
      </c>
      <c r="D4" s="16">
        <f>A2*3</f>
        <v>0.03</v>
      </c>
      <c r="E4" s="17">
        <f>E2*D4*100</f>
        <v>60</v>
      </c>
      <c r="F4" s="18">
        <f t="shared" si="0"/>
        <v>120</v>
      </c>
      <c r="G4" s="19">
        <f t="shared" si="1"/>
        <v>2.9556650246305417E-2</v>
      </c>
      <c r="H4" s="19">
        <f>(1-(C3/C4))</f>
        <v>9.8522167487684609E-3</v>
      </c>
    </row>
    <row r="5" spans="1:8">
      <c r="A5" s="8" t="s">
        <v>8</v>
      </c>
      <c r="B5" s="9">
        <v>4</v>
      </c>
      <c r="C5" s="15">
        <f t="shared" si="2"/>
        <v>4120</v>
      </c>
      <c r="D5" s="16">
        <f>A2*4</f>
        <v>0.04</v>
      </c>
      <c r="E5" s="17">
        <f>E2*D5*100</f>
        <v>80</v>
      </c>
      <c r="F5" s="18">
        <f t="shared" si="0"/>
        <v>160</v>
      </c>
      <c r="G5" s="19">
        <f t="shared" si="1"/>
        <v>3.8834951456310676E-2</v>
      </c>
      <c r="H5" s="19">
        <f t="shared" ref="H5:H23" si="3">(1-(C4/C5))</f>
        <v>1.4563106796116498E-2</v>
      </c>
    </row>
    <row r="6" spans="1:8">
      <c r="A6" s="13">
        <f>(A4*A10)/100</f>
        <v>400</v>
      </c>
      <c r="B6" s="9">
        <v>5</v>
      </c>
      <c r="C6" s="15">
        <f t="shared" si="2"/>
        <v>4200</v>
      </c>
      <c r="D6" s="16">
        <f>A2*5</f>
        <v>0.05</v>
      </c>
      <c r="E6" s="17">
        <f>E2*D6*100</f>
        <v>100</v>
      </c>
      <c r="F6" s="18">
        <f t="shared" si="0"/>
        <v>200</v>
      </c>
      <c r="G6" s="19">
        <f t="shared" si="1"/>
        <v>4.7619047619047616E-2</v>
      </c>
      <c r="H6" s="19">
        <f t="shared" si="3"/>
        <v>1.9047619047619091E-2</v>
      </c>
    </row>
    <row r="7" spans="1:8">
      <c r="A7" s="8" t="s">
        <v>9</v>
      </c>
      <c r="B7" s="9">
        <v>6</v>
      </c>
      <c r="C7" s="15">
        <f t="shared" si="2"/>
        <v>4300</v>
      </c>
      <c r="D7" s="16">
        <f>A2*6</f>
        <v>0.06</v>
      </c>
      <c r="E7" s="17">
        <f>E2*D7*100</f>
        <v>120</v>
      </c>
      <c r="F7" s="18">
        <f t="shared" si="0"/>
        <v>240</v>
      </c>
      <c r="G7" s="20">
        <f t="shared" si="1"/>
        <v>5.5813953488372092E-2</v>
      </c>
      <c r="H7" s="19">
        <f t="shared" si="3"/>
        <v>2.3255813953488413E-2</v>
      </c>
    </row>
    <row r="8" spans="1:8">
      <c r="A8" s="13">
        <v>2</v>
      </c>
      <c r="B8" s="9">
        <v>7</v>
      </c>
      <c r="C8" s="15">
        <f t="shared" si="2"/>
        <v>4420</v>
      </c>
      <c r="D8" s="16">
        <f>A2*7</f>
        <v>7.0000000000000007E-2</v>
      </c>
      <c r="E8" s="17">
        <f>E2*D8*100</f>
        <v>140</v>
      </c>
      <c r="F8" s="18">
        <f t="shared" si="0"/>
        <v>280</v>
      </c>
      <c r="G8" s="20">
        <f t="shared" si="1"/>
        <v>6.3348416289592757E-2</v>
      </c>
      <c r="H8" s="19">
        <f t="shared" si="3"/>
        <v>2.714932126696834E-2</v>
      </c>
    </row>
    <row r="9" spans="1:8">
      <c r="A9" s="8" t="s">
        <v>10</v>
      </c>
      <c r="B9" s="9">
        <v>8</v>
      </c>
      <c r="C9" s="15">
        <f t="shared" si="2"/>
        <v>4560</v>
      </c>
      <c r="D9" s="16">
        <f>A2*8</f>
        <v>0.08</v>
      </c>
      <c r="E9" s="17">
        <f>E2*D9*100</f>
        <v>160</v>
      </c>
      <c r="F9" s="18">
        <f t="shared" si="0"/>
        <v>320</v>
      </c>
      <c r="G9" s="19">
        <f t="shared" si="1"/>
        <v>7.0175438596491224E-2</v>
      </c>
      <c r="H9" s="19">
        <f t="shared" si="3"/>
        <v>3.0701754385964897E-2</v>
      </c>
    </row>
    <row r="10" spans="1:8">
      <c r="A10" s="13">
        <v>10</v>
      </c>
      <c r="B10" s="9">
        <v>9</v>
      </c>
      <c r="C10" s="15">
        <f t="shared" si="2"/>
        <v>4720</v>
      </c>
      <c r="D10" s="16">
        <f>A2*9</f>
        <v>0.09</v>
      </c>
      <c r="E10" s="17">
        <f>E2*D10*100</f>
        <v>179.99999999999997</v>
      </c>
      <c r="F10" s="18">
        <f t="shared" si="0"/>
        <v>359.99999999999994</v>
      </c>
      <c r="G10" s="19">
        <f t="shared" si="1"/>
        <v>7.6271186440677957E-2</v>
      </c>
      <c r="H10" s="19">
        <f t="shared" si="3"/>
        <v>3.3898305084745783E-2</v>
      </c>
    </row>
    <row r="11" spans="1:8">
      <c r="A11" s="8"/>
      <c r="B11" s="9">
        <v>10</v>
      </c>
      <c r="C11" s="15">
        <f t="shared" si="2"/>
        <v>4900</v>
      </c>
      <c r="D11" s="16">
        <f>A2*10</f>
        <v>0.1</v>
      </c>
      <c r="E11" s="17">
        <f>E2*D11*100</f>
        <v>200</v>
      </c>
      <c r="F11" s="18">
        <f t="shared" si="0"/>
        <v>400</v>
      </c>
      <c r="G11" s="19">
        <f t="shared" si="1"/>
        <v>8.1632653061224483E-2</v>
      </c>
      <c r="H11" s="19">
        <f t="shared" si="3"/>
        <v>3.6734693877551017E-2</v>
      </c>
    </row>
    <row r="12" spans="1:8">
      <c r="A12" s="14"/>
      <c r="B12" s="9">
        <v>11</v>
      </c>
      <c r="C12" s="15">
        <f t="shared" si="2"/>
        <v>5100</v>
      </c>
      <c r="D12" s="16">
        <f>A2*11</f>
        <v>0.11</v>
      </c>
      <c r="E12" s="17">
        <f>E2*D12*100</f>
        <v>220.00000000000003</v>
      </c>
      <c r="F12" s="18">
        <f t="shared" si="0"/>
        <v>440.00000000000006</v>
      </c>
      <c r="G12" s="19">
        <f t="shared" si="1"/>
        <v>8.6274509803921581E-2</v>
      </c>
      <c r="H12" s="19">
        <f t="shared" si="3"/>
        <v>3.9215686274509776E-2</v>
      </c>
    </row>
    <row r="13" spans="1:8">
      <c r="A13" s="10"/>
      <c r="B13" s="9">
        <v>12</v>
      </c>
      <c r="C13" s="15">
        <f t="shared" si="2"/>
        <v>5320</v>
      </c>
      <c r="D13" s="16">
        <f>A2*12</f>
        <v>0.12</v>
      </c>
      <c r="E13" s="17">
        <f>E2*D13*100</f>
        <v>240</v>
      </c>
      <c r="F13" s="18">
        <f t="shared" si="0"/>
        <v>480</v>
      </c>
      <c r="G13" s="19">
        <f t="shared" si="1"/>
        <v>9.0225563909774431E-2</v>
      </c>
      <c r="H13" s="19">
        <f t="shared" si="3"/>
        <v>4.1353383458646586E-2</v>
      </c>
    </row>
    <row r="14" spans="1:8">
      <c r="A14" s="10"/>
      <c r="B14" s="9">
        <v>13</v>
      </c>
      <c r="C14" s="15">
        <f t="shared" si="2"/>
        <v>5560</v>
      </c>
      <c r="D14" s="16">
        <f>A2*13</f>
        <v>0.13</v>
      </c>
      <c r="E14" s="17">
        <f>E2*D14*100</f>
        <v>260</v>
      </c>
      <c r="F14" s="18">
        <f t="shared" si="0"/>
        <v>520</v>
      </c>
      <c r="G14" s="20">
        <f t="shared" si="1"/>
        <v>9.3525179856115109E-2</v>
      </c>
      <c r="H14" s="19">
        <f t="shared" si="3"/>
        <v>4.3165467625899234E-2</v>
      </c>
    </row>
    <row r="15" spans="1:8">
      <c r="A15" s="10"/>
      <c r="B15" s="9">
        <v>14</v>
      </c>
      <c r="C15" s="15">
        <f t="shared" si="2"/>
        <v>5820</v>
      </c>
      <c r="D15" s="16">
        <f>A2*14</f>
        <v>0.14000000000000001</v>
      </c>
      <c r="E15" s="17">
        <f>E2*D15*100</f>
        <v>280</v>
      </c>
      <c r="F15" s="18">
        <f t="shared" si="0"/>
        <v>560</v>
      </c>
      <c r="G15" s="20">
        <f t="shared" si="1"/>
        <v>9.6219931271477668E-2</v>
      </c>
      <c r="H15" s="19">
        <f t="shared" si="3"/>
        <v>4.4673539518900296E-2</v>
      </c>
    </row>
    <row r="16" spans="1:8">
      <c r="A16" s="10"/>
      <c r="B16" s="9">
        <v>15</v>
      </c>
      <c r="C16" s="15">
        <f t="shared" si="2"/>
        <v>6100</v>
      </c>
      <c r="D16" s="16">
        <f>A2*15</f>
        <v>0.15</v>
      </c>
      <c r="E16" s="17">
        <f>E2*D16*100</f>
        <v>300</v>
      </c>
      <c r="F16" s="18">
        <f t="shared" si="0"/>
        <v>600</v>
      </c>
      <c r="G16" s="20">
        <f t="shared" si="1"/>
        <v>9.8360655737704916E-2</v>
      </c>
      <c r="H16" s="19">
        <f t="shared" si="3"/>
        <v>4.5901639344262279E-2</v>
      </c>
    </row>
    <row r="17" spans="1:8">
      <c r="A17" s="10"/>
      <c r="B17" s="9">
        <v>16</v>
      </c>
      <c r="C17" s="15">
        <f t="shared" si="2"/>
        <v>6400</v>
      </c>
      <c r="D17" s="16">
        <f>A2*16</f>
        <v>0.16</v>
      </c>
      <c r="E17" s="17">
        <f>E2*D17*100</f>
        <v>320</v>
      </c>
      <c r="F17" s="18">
        <f t="shared" si="0"/>
        <v>640</v>
      </c>
      <c r="G17" s="20">
        <f t="shared" si="1"/>
        <v>0.1</v>
      </c>
      <c r="H17" s="19">
        <f t="shared" si="3"/>
        <v>4.6875E-2</v>
      </c>
    </row>
    <row r="18" spans="1:8">
      <c r="A18" s="10"/>
      <c r="B18" s="9">
        <v>17</v>
      </c>
      <c r="C18" s="15">
        <f t="shared" si="2"/>
        <v>6720</v>
      </c>
      <c r="D18" s="16">
        <f>A2*17</f>
        <v>0.17</v>
      </c>
      <c r="E18" s="17">
        <f>E2*D18*100</f>
        <v>340.00000000000006</v>
      </c>
      <c r="F18" s="18">
        <f t="shared" si="0"/>
        <v>680.00000000000011</v>
      </c>
      <c r="G18" s="19">
        <f t="shared" si="1"/>
        <v>0.10119047619047621</v>
      </c>
      <c r="H18" s="19">
        <f t="shared" si="3"/>
        <v>4.7619047619047672E-2</v>
      </c>
    </row>
    <row r="19" spans="1:8">
      <c r="A19" s="10"/>
      <c r="B19" s="9">
        <v>18</v>
      </c>
      <c r="C19" s="15">
        <f t="shared" si="2"/>
        <v>7060</v>
      </c>
      <c r="D19" s="16">
        <f>A2*18</f>
        <v>0.18</v>
      </c>
      <c r="E19" s="17">
        <f>E2*D19*100</f>
        <v>359.99999999999994</v>
      </c>
      <c r="F19" s="18">
        <f t="shared" si="0"/>
        <v>719.99999999999989</v>
      </c>
      <c r="G19" s="19">
        <f t="shared" si="1"/>
        <v>0.10198300283286117</v>
      </c>
      <c r="H19" s="19">
        <f t="shared" si="3"/>
        <v>4.8158640226628857E-2</v>
      </c>
    </row>
    <row r="20" spans="1:8">
      <c r="A20" s="10"/>
      <c r="B20" s="9">
        <v>19</v>
      </c>
      <c r="C20" s="15">
        <f t="shared" si="2"/>
        <v>7420</v>
      </c>
      <c r="D20" s="16">
        <f>A2*19</f>
        <v>0.19</v>
      </c>
      <c r="E20" s="17">
        <f>E2*D20*100</f>
        <v>380</v>
      </c>
      <c r="F20" s="18">
        <f t="shared" si="0"/>
        <v>760</v>
      </c>
      <c r="G20" s="19">
        <f t="shared" si="1"/>
        <v>0.10242587601078167</v>
      </c>
      <c r="H20" s="19">
        <f t="shared" si="3"/>
        <v>4.8517520215633381E-2</v>
      </c>
    </row>
    <row r="21" spans="1:8">
      <c r="A21" s="10"/>
      <c r="B21" s="9">
        <v>20</v>
      </c>
      <c r="C21" s="15">
        <f t="shared" si="2"/>
        <v>7800</v>
      </c>
      <c r="D21" s="16">
        <f>A2*20</f>
        <v>0.2</v>
      </c>
      <c r="E21" s="17">
        <f>E2*D21*100</f>
        <v>400</v>
      </c>
      <c r="F21" s="18">
        <f t="shared" si="0"/>
        <v>800</v>
      </c>
      <c r="G21" s="19">
        <f t="shared" si="1"/>
        <v>0.10256410256410256</v>
      </c>
      <c r="H21" s="19">
        <f t="shared" si="3"/>
        <v>4.8717948717948767E-2</v>
      </c>
    </row>
    <row r="22" spans="1:8">
      <c r="A22" s="10"/>
      <c r="B22" s="9">
        <v>21</v>
      </c>
      <c r="C22" s="15">
        <f t="shared" si="2"/>
        <v>8200</v>
      </c>
      <c r="D22" s="16">
        <f>A2*21</f>
        <v>0.21</v>
      </c>
      <c r="E22" s="17">
        <f>E2*D22*100</f>
        <v>420</v>
      </c>
      <c r="F22" s="18">
        <f t="shared" si="0"/>
        <v>840</v>
      </c>
      <c r="G22" s="19">
        <f t="shared" si="1"/>
        <v>0.1024390243902439</v>
      </c>
      <c r="H22" s="19">
        <f t="shared" si="3"/>
        <v>4.8780487804878092E-2</v>
      </c>
    </row>
    <row r="23" spans="1:8">
      <c r="A23" s="11"/>
      <c r="B23" s="21">
        <v>22</v>
      </c>
      <c r="C23" s="15">
        <f t="shared" si="2"/>
        <v>8620</v>
      </c>
      <c r="D23" s="16">
        <f>A2*22</f>
        <v>0.22</v>
      </c>
      <c r="E23" s="17">
        <f>E2*D23*100</f>
        <v>440.00000000000006</v>
      </c>
      <c r="F23" s="18">
        <f t="shared" si="0"/>
        <v>880.00000000000011</v>
      </c>
      <c r="G23" s="19">
        <f t="shared" si="1"/>
        <v>0.10208816705336428</v>
      </c>
      <c r="H23" s="19">
        <f t="shared" si="3"/>
        <v>4.8723897911832958E-2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Nombre de la organización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Nombre de usuario</dc:creator>
  <cp:lastModifiedBy>Nombre de usuario</cp:lastModifiedBy>
  <dcterms:created xsi:type="dcterms:W3CDTF">2013-04-11T10:39:08Z</dcterms:created>
  <dcterms:modified xsi:type="dcterms:W3CDTF">2013-04-11T10:42:15Z</dcterms:modified>
</cp:coreProperties>
</file>