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5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N39" i="7"/>
  <c r="D35"/>
  <c r="H41"/>
  <c r="G41"/>
  <c r="F41"/>
  <c r="E41"/>
  <c r="D41"/>
  <c r="N2" i="4"/>
  <c r="D37" i="7"/>
  <c r="N2" i="6"/>
  <c r="N2" i="5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F104"/>
  <c r="M26" i="7"/>
  <c r="L26"/>
  <c r="D23"/>
  <c r="G23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I8"/>
  <c r="J8"/>
  <c r="K8"/>
  <c r="L8"/>
  <c r="M8"/>
  <c r="D9"/>
  <c r="E9" s="1"/>
  <c r="D10"/>
  <c r="F10" s="1"/>
  <c r="G10"/>
  <c r="I10"/>
  <c r="K10"/>
  <c r="M10"/>
  <c r="D11"/>
  <c r="D12"/>
  <c r="D13"/>
  <c r="D14"/>
  <c r="D15"/>
  <c r="F15"/>
  <c r="G15"/>
  <c r="H15"/>
  <c r="N12" s="1"/>
  <c r="D16"/>
  <c r="D17"/>
  <c r="D18"/>
  <c r="D19"/>
  <c r="D20"/>
  <c r="D21"/>
  <c r="D22"/>
  <c r="F22" s="1"/>
  <c r="D26"/>
  <c r="D28"/>
  <c r="D29"/>
  <c r="D30"/>
  <c r="L30" s="1"/>
  <c r="D31"/>
  <c r="D32"/>
  <c r="M32" s="1"/>
  <c r="D33"/>
  <c r="D34"/>
  <c r="D36"/>
  <c r="D38"/>
  <c r="D39"/>
  <c r="I39" s="1"/>
  <c r="D40"/>
  <c r="D42"/>
  <c r="D43"/>
  <c r="E2" i="6"/>
  <c r="F2" i="5"/>
  <c r="N20" i="4"/>
  <c r="F2"/>
  <c r="N39" i="2"/>
  <c r="F2"/>
  <c r="F2" i="6"/>
  <c r="E2" i="5"/>
  <c r="E2" i="4"/>
  <c r="N31" i="2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H22" i="7" l="1"/>
  <c r="E30"/>
  <c r="F23"/>
  <c r="N20" s="1"/>
  <c r="G30"/>
  <c r="E32"/>
  <c r="E2" s="1"/>
  <c r="H23"/>
  <c r="H32"/>
  <c r="J32"/>
  <c r="L32"/>
  <c r="L2" s="1"/>
  <c r="K30"/>
  <c r="K2" s="1"/>
  <c r="M30"/>
  <c r="M2" s="1"/>
  <c r="E39"/>
  <c r="G39"/>
  <c r="H39"/>
  <c r="J39"/>
  <c r="L10"/>
  <c r="J10"/>
  <c r="H10"/>
  <c r="F9"/>
  <c r="G22"/>
  <c r="F30"/>
  <c r="H30"/>
  <c r="F32"/>
  <c r="G32"/>
  <c r="I32"/>
  <c r="K32"/>
  <c r="F39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  <c r="J30" i="7" l="1"/>
  <c r="I30"/>
  <c r="N29"/>
  <c r="O20" s="1"/>
  <c r="F2"/>
  <c r="J2"/>
  <c r="I2"/>
  <c r="G2"/>
  <c r="H2"/>
  <c r="N4"/>
  <c r="N2" l="1"/>
  <c r="O4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<sst xmlns="http://schemas.openxmlformats.org/spreadsheetml/2006/main" count="198" uniqueCount="38">
  <si>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</si>
  <si>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</si>
  <si>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</si>
  <si>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</si>
  <si>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</si>
  <si>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</si>
  <si>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</si>
  <si>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</si>
  <si>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</si>
  <si>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</si>
  <si>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</si>
  <si>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</si>
  <si>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</si>
  <si>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</si>
  <si>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</si>
  <si>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</si>
  <si>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</si>
  <si>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</si>
  <si>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</si>
  <si>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</si>
  <si>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</si>
  <si>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</si>
  <si>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</si>
  <si>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</si>
  <si>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</si>
  <si>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</si>
  <si>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</si>
  <si>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</si>
  <si>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</si>
  <si>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</si>
  <si>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</si>
  <si>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</si>
  <si>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</si>
  <si>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</si>
  <si>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</si>
  <si>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</si>
  <si>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Buy stop pendiente. Cerrar el 31/5</t>
  </si>
  <si>
    <t>Mirar final del día 17/05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</si>
</sst>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2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74" workbookViewId="0">
      <selection activeCell="Q14" sqref="Q14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4"/>
  <sheetViews>
    <sheetView tabSelected="1" topLeftCell="A9" workbookViewId="0">
      <selection activeCell="N40" sqref="N40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SUM(E4:E108)</f>
        <v>-27.240000000000165</v>
      </c>
      <c r="F2" s="6">
        <f t="shared" si="0"/>
        <v>105.51999999999951</v>
      </c>
      <c r="G2">
        <f t="shared" si="0"/>
        <v>171.55999999999958</v>
      </c>
      <c r="H2" s="5">
        <f t="shared" si="0"/>
        <v>248.70999999999944</v>
      </c>
      <c r="I2" s="6">
        <f t="shared" si="0"/>
        <v>159.74999999999878</v>
      </c>
      <c r="J2">
        <f t="shared" si="0"/>
        <v>233.76999999999853</v>
      </c>
      <c r="K2">
        <f t="shared" si="0"/>
        <v>222.26999999999899</v>
      </c>
      <c r="L2">
        <f t="shared" si="0"/>
        <v>251.92999999999884</v>
      </c>
      <c r="M2" s="6">
        <f t="shared" si="0"/>
        <v>304.58999999999872</v>
      </c>
      <c r="N2" s="17">
        <f>SUM(N4:N41)*100</f>
        <v>16526.999999999985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3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SUM(N20:N41)*100</f>
        <v>5173.99999999996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SUM(F29:F37)</f>
        <v>22.8599999999998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5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5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</row>
    <row r="35" spans="1:15">
      <c r="A35" s="4">
        <v>41386</v>
      </c>
      <c r="B35">
        <v>1438.96</v>
      </c>
      <c r="C35">
        <v>-1403.78</v>
      </c>
      <c r="D35">
        <f t="shared" ref="D35" si="3">SUM(B35:C35)</f>
        <v>35.180000000000064</v>
      </c>
      <c r="E35">
        <v>14</v>
      </c>
      <c r="F35" s="5">
        <v>29</v>
      </c>
      <c r="G35" s="6"/>
      <c r="H35" s="6"/>
      <c r="I35" s="6"/>
      <c r="J35" s="6"/>
      <c r="K35" s="6"/>
      <c r="L35" s="6"/>
      <c r="M35" s="6"/>
      <c r="O35" t="s">
        <v>37</v>
      </c>
    </row>
    <row r="36" spans="1:15">
      <c r="A36" s="4">
        <v>41393</v>
      </c>
      <c r="B36">
        <v>1478.73</v>
      </c>
      <c r="C36">
        <v>-1462.66</v>
      </c>
      <c r="D36">
        <f t="shared" si="1"/>
        <v>16.069999999999936</v>
      </c>
      <c r="E36" s="6">
        <v>-17</v>
      </c>
      <c r="F36" s="8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5">
      <c r="A37" s="4">
        <v>41393</v>
      </c>
      <c r="B37">
        <v>1478.73</v>
      </c>
      <c r="C37">
        <v>-1462.66</v>
      </c>
      <c r="D37">
        <f t="shared" ref="D37" si="4">SUM(B37:C37)</f>
        <v>16.069999999999936</v>
      </c>
      <c r="E37" s="6">
        <v>-17</v>
      </c>
      <c r="F37" s="36">
        <v>-17</v>
      </c>
      <c r="G37" s="6">
        <v>-17</v>
      </c>
      <c r="H37" s="6">
        <v>-17</v>
      </c>
      <c r="I37" s="6">
        <v>-17</v>
      </c>
      <c r="J37" s="6">
        <v>-17</v>
      </c>
      <c r="K37" s="6">
        <v>-17</v>
      </c>
      <c r="L37" s="6">
        <v>-17</v>
      </c>
      <c r="M37" s="6">
        <v>-17</v>
      </c>
    </row>
    <row r="38" spans="1:15">
      <c r="A38" s="4"/>
      <c r="D38">
        <f t="shared" si="1"/>
        <v>0</v>
      </c>
      <c r="F38" s="5"/>
    </row>
    <row r="39" spans="1:15">
      <c r="A39" s="4">
        <v>41400</v>
      </c>
      <c r="B39">
        <v>1478.78</v>
      </c>
      <c r="C39">
        <v>-1464.42</v>
      </c>
      <c r="D39">
        <f t="shared" si="1"/>
        <v>14.3599999999999</v>
      </c>
      <c r="E39">
        <f>D39-1</f>
        <v>13.3599999999999</v>
      </c>
      <c r="F39" s="5">
        <f>D39*2-1</f>
        <v>27.7199999999998</v>
      </c>
      <c r="G39">
        <f>D39*3-1</f>
        <v>42.0799999999997</v>
      </c>
      <c r="H39">
        <f>D39*4-1</f>
        <v>56.4399999999996</v>
      </c>
      <c r="I39">
        <f>D39*5-1</f>
        <v>70.7999999999995</v>
      </c>
      <c r="J39">
        <f>D39*6-1</f>
        <v>85.1599999999994</v>
      </c>
      <c r="N39" s="7">
        <f>SUM(F39:F43)</f>
        <v>38.560000000000088</v>
      </c>
      <c r="O39" t="s">
        <v>36</v>
      </c>
    </row>
    <row r="40" spans="1:15">
      <c r="A40" s="4">
        <v>41407</v>
      </c>
      <c r="B40">
        <v>1439.64</v>
      </c>
      <c r="C40">
        <v>-1425.8</v>
      </c>
      <c r="D40">
        <f t="shared" si="1"/>
        <v>13.840000000000146</v>
      </c>
      <c r="E40">
        <v>-15.84</v>
      </c>
      <c r="F40" s="30">
        <v>-15.84</v>
      </c>
      <c r="G40">
        <v>-15.84</v>
      </c>
      <c r="H40">
        <v>-15.84</v>
      </c>
      <c r="I40">
        <v>-15.84</v>
      </c>
      <c r="J40">
        <v>-15.84</v>
      </c>
      <c r="K40">
        <v>-15.84</v>
      </c>
      <c r="L40">
        <v>-15.84</v>
      </c>
      <c r="M40">
        <v>-15.84</v>
      </c>
    </row>
    <row r="41" spans="1:15">
      <c r="A41" s="4">
        <v>41407</v>
      </c>
      <c r="B41">
        <v>1439.64</v>
      </c>
      <c r="C41">
        <v>-1425.8</v>
      </c>
      <c r="D41">
        <f t="shared" ref="D41" si="5">SUM(B41:C41)</f>
        <v>13.840000000000146</v>
      </c>
      <c r="E41">
        <f>D41-1</f>
        <v>12.840000000000146</v>
      </c>
      <c r="F41" s="5">
        <f>D41*2-1</f>
        <v>26.680000000000291</v>
      </c>
      <c r="G41">
        <f>D41*3-1</f>
        <v>40.520000000000437</v>
      </c>
      <c r="H41">
        <f>D41*4-1</f>
        <v>54.360000000000582</v>
      </c>
    </row>
    <row r="42" spans="1:15">
      <c r="A42" s="4"/>
      <c r="D42">
        <f t="shared" si="1"/>
        <v>0</v>
      </c>
      <c r="F42" s="5"/>
    </row>
    <row r="43" spans="1:15">
      <c r="D43">
        <f t="shared" si="1"/>
        <v>0</v>
      </c>
    </row>
    <row r="44" spans="1:15">
      <c r="A44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2013-05-17T05:09:25Z</dcterms:modified>
</cp:coreProperties>
</file>