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Angel\Desktop\"/>
    </mc:Choice>
  </mc:AlternateContent>
  <bookViews>
    <workbookView xWindow="0" yWindow="0" windowWidth="28800" windowHeight="13020"/>
  </bookViews>
  <sheets>
    <sheet name="gestion" sheetId="1" r:id="rId1"/>
  </sheets>
  <calcPr calcId="152511"/>
</workbook>
</file>

<file path=xl/calcChain.xml><?xml version="1.0" encoding="utf-8"?>
<calcChain xmlns="http://schemas.openxmlformats.org/spreadsheetml/2006/main">
  <c r="J7" i="1" l="1"/>
  <c r="J6" i="1"/>
  <c r="J10" i="1"/>
  <c r="J12" i="1" l="1"/>
  <c r="J11" i="1"/>
  <c r="K6" i="1" l="1"/>
  <c r="K9" i="1" s="1"/>
  <c r="L6" i="1"/>
  <c r="L8" i="1" s="1"/>
  <c r="K13" i="1" l="1"/>
  <c r="K12" i="1"/>
  <c r="K23" i="1"/>
  <c r="K11" i="1"/>
  <c r="K22" i="1"/>
  <c r="K8" i="1"/>
  <c r="K21" i="1"/>
  <c r="K7" i="1"/>
  <c r="K20" i="1"/>
  <c r="K19" i="1"/>
  <c r="K16" i="1"/>
  <c r="K15" i="1"/>
  <c r="K24" i="1"/>
  <c r="K14" i="1"/>
  <c r="K18" i="1"/>
  <c r="M18" i="1" s="1"/>
  <c r="K10" i="1"/>
  <c r="K25" i="1"/>
  <c r="K17" i="1"/>
  <c r="L24" i="1"/>
  <c r="L16" i="1"/>
  <c r="L7" i="1"/>
  <c r="L23" i="1"/>
  <c r="L15" i="1"/>
  <c r="L13" i="1"/>
  <c r="L22" i="1"/>
  <c r="L14" i="1"/>
  <c r="L21" i="1"/>
  <c r="L20" i="1"/>
  <c r="L10" i="1"/>
  <c r="L18" i="1"/>
  <c r="L9" i="1"/>
  <c r="M9" i="1" s="1"/>
  <c r="L12" i="1"/>
  <c r="L11" i="1"/>
  <c r="L19" i="1"/>
  <c r="M19" i="1" s="1"/>
  <c r="L25" i="1"/>
  <c r="L17" i="1"/>
  <c r="F3" i="1"/>
  <c r="A19" i="1" s="1"/>
  <c r="M8" i="1"/>
  <c r="G24" i="1"/>
  <c r="G25" i="1"/>
  <c r="G23" i="1"/>
  <c r="G22" i="1"/>
  <c r="G21" i="1"/>
  <c r="G20" i="1"/>
  <c r="G19" i="1"/>
  <c r="G18" i="1"/>
  <c r="G17" i="1"/>
  <c r="G16" i="1"/>
  <c r="G15" i="1"/>
  <c r="G14" i="1"/>
  <c r="G12" i="1"/>
  <c r="G13" i="1"/>
  <c r="G11" i="1"/>
  <c r="G10" i="1"/>
  <c r="G9" i="1"/>
  <c r="G8" i="1"/>
  <c r="G7" i="1"/>
  <c r="G6" i="1"/>
  <c r="J8" i="1"/>
  <c r="F24" i="1" s="1"/>
  <c r="J9" i="1"/>
  <c r="M11" i="1" l="1"/>
  <c r="M22" i="1"/>
  <c r="M14" i="1"/>
  <c r="M13" i="1"/>
  <c r="M25" i="1"/>
  <c r="M21" i="1"/>
  <c r="M23" i="1"/>
  <c r="M12" i="1"/>
  <c r="M17" i="1"/>
  <c r="M20" i="1"/>
  <c r="M16" i="1"/>
  <c r="M24" i="1"/>
  <c r="M15" i="1"/>
  <c r="M10" i="1"/>
  <c r="E19" i="1"/>
  <c r="C19" i="1" s="1"/>
  <c r="F17" i="1"/>
  <c r="F25" i="1"/>
  <c r="F9" i="1"/>
  <c r="F11" i="1"/>
  <c r="F18" i="1"/>
  <c r="F19" i="1"/>
  <c r="F20" i="1"/>
  <c r="F13" i="1"/>
  <c r="F15" i="1"/>
  <c r="F23" i="1"/>
  <c r="F10" i="1"/>
  <c r="F12" i="1"/>
  <c r="F22" i="1"/>
  <c r="F6" i="1"/>
  <c r="F21" i="1"/>
  <c r="F8" i="1"/>
  <c r="F14" i="1"/>
  <c r="F7" i="1"/>
  <c r="F16" i="1"/>
  <c r="A8" i="1"/>
  <c r="E8" i="1" s="1"/>
  <c r="A16" i="1"/>
  <c r="A24" i="1"/>
  <c r="A13" i="1"/>
  <c r="A21" i="1"/>
  <c r="E21" i="1" s="1"/>
  <c r="A10" i="1"/>
  <c r="A18" i="1"/>
  <c r="E18" i="1" s="1"/>
  <c r="A7" i="1"/>
  <c r="A15" i="1"/>
  <c r="A23" i="1"/>
  <c r="A12" i="1"/>
  <c r="A20" i="1"/>
  <c r="A9" i="1"/>
  <c r="E9" i="1" s="1"/>
  <c r="A17" i="1"/>
  <c r="A14" i="1"/>
  <c r="A22" i="1"/>
  <c r="E22" i="1" s="1"/>
  <c r="A11" i="1"/>
  <c r="A6" i="1"/>
  <c r="A25" i="1"/>
  <c r="E25" i="1" s="1"/>
  <c r="E11" i="1" l="1"/>
  <c r="C11" i="1" s="1"/>
  <c r="E14" i="1"/>
  <c r="C14" i="1" s="1"/>
  <c r="E23" i="1"/>
  <c r="C23" i="1" s="1"/>
  <c r="E20" i="1"/>
  <c r="C20" i="1" s="1"/>
  <c r="E13" i="1"/>
  <c r="C13" i="1" s="1"/>
  <c r="E16" i="1"/>
  <c r="C16" i="1" s="1"/>
  <c r="E17" i="1"/>
  <c r="C17" i="1" s="1"/>
  <c r="E12" i="1"/>
  <c r="C12" i="1" s="1"/>
  <c r="E24" i="1"/>
  <c r="C24" i="1" s="1"/>
  <c r="E15" i="1"/>
  <c r="C15" i="1" s="1"/>
  <c r="E10" i="1"/>
  <c r="C10" i="1" s="1"/>
  <c r="C8" i="1"/>
  <c r="C22" i="1"/>
  <c r="C18" i="1"/>
  <c r="C9" i="1"/>
  <c r="C21" i="1"/>
  <c r="C25" i="1"/>
  <c r="M6" i="1"/>
  <c r="E6" i="1" s="1"/>
  <c r="C6" i="1" s="1"/>
  <c r="M7" i="1"/>
  <c r="E7" i="1" l="1"/>
  <c r="C7" i="1" s="1"/>
</calcChain>
</file>

<file path=xl/sharedStrings.xml><?xml version="1.0" encoding="utf-8"?>
<sst xmlns="http://schemas.openxmlformats.org/spreadsheetml/2006/main" count="16" uniqueCount="15">
  <si>
    <t>Riesgo</t>
  </si>
  <si>
    <t>Volumen a usar</t>
  </si>
  <si>
    <t>Stop loss Pips</t>
  </si>
  <si>
    <t>Takeprofit
Pips</t>
  </si>
  <si>
    <t>Precio/pip Moneda</t>
  </si>
  <si>
    <t>Comisión</t>
  </si>
  <si>
    <t>PP</t>
  </si>
  <si>
    <t>Clote</t>
  </si>
  <si>
    <t>GP/L</t>
  </si>
  <si>
    <t>PP/L</t>
  </si>
  <si>
    <t>SM</t>
  </si>
  <si>
    <t>C/OP</t>
  </si>
  <si>
    <t>Spread medio</t>
  </si>
  <si>
    <t xml:space="preserve">Riesgo por operación </t>
  </si>
  <si>
    <t>Saldo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</si>
</sst>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C0A]"/>
    <numFmt numFmtId="168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medium">
        <color rgb="FF50505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505050"/>
      </right>
      <top style="thin">
        <color indexed="64"/>
      </top>
      <bottom style="thin">
        <color indexed="64"/>
      </bottom>
      <diagonal/>
    </border>
    <border>
      <left/>
      <right style="medium">
        <color rgb="FF50505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50505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7F7F7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58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5" fillId="0" borderId="0" xfId="0" applyFont="1"/>
    <xf numFmtId="2" fontId="5" fillId="0" borderId="0" xfId="0" applyNumberFormat="1" applyFont="1" applyFill="1" applyBorder="1"/>
    <xf numFmtId="0" fontId="5" fillId="0" borderId="0" xfId="0" applyFont="1" applyFill="1" applyBorder="1"/>
    <xf numFmtId="2" fontId="5" fillId="0" borderId="2" xfId="0" applyNumberFormat="1" applyFont="1" applyFill="1" applyBorder="1"/>
    <xf numFmtId="164" fontId="3" fillId="0" borderId="0" xfId="0" applyNumberFormat="1" applyFont="1" applyFill="1"/>
    <xf numFmtId="0" fontId="5" fillId="0" borderId="3" xfId="0" applyFont="1" applyBorder="1"/>
    <xf numFmtId="0" fontId="5" fillId="0" borderId="0" xfId="0" applyFont="1" applyBorder="1"/>
    <xf numFmtId="0" fontId="5" fillId="0" borderId="4" xfId="0" applyFont="1" applyBorder="1"/>
    <xf numFmtId="164" fontId="3" fillId="0" borderId="0" xfId="0" applyNumberFormat="1" applyFont="1" applyBorder="1"/>
    <xf numFmtId="0" fontId="3" fillId="0" borderId="0" xfId="0" applyFont="1" applyFill="1" applyBorder="1"/>
    <xf numFmtId="0" fontId="3" fillId="0" borderId="4" xfId="0" applyFont="1" applyFill="1" applyBorder="1"/>
    <xf numFmtId="0" fontId="5" fillId="0" borderId="6" xfId="0" applyFont="1" applyBorder="1"/>
    <xf numFmtId="0" fontId="5" fillId="0" borderId="7" xfId="0" applyFont="1" applyBorder="1"/>
    <xf numFmtId="0" fontId="6" fillId="4" borderId="8" xfId="2" applyFont="1" applyFill="1" applyBorder="1"/>
    <xf numFmtId="0" fontId="5" fillId="0" borderId="3" xfId="0" applyFont="1" applyFill="1" applyBorder="1"/>
    <xf numFmtId="0" fontId="5" fillId="0" borderId="5" xfId="0" applyFont="1" applyFill="1" applyBorder="1"/>
    <xf numFmtId="2" fontId="5" fillId="0" borderId="6" xfId="0" applyNumberFormat="1" applyFont="1" applyFill="1" applyBorder="1"/>
    <xf numFmtId="0" fontId="5" fillId="0" borderId="6" xfId="0" applyFont="1" applyFill="1" applyBorder="1"/>
    <xf numFmtId="164" fontId="3" fillId="0" borderId="6" xfId="0" applyNumberFormat="1" applyFont="1" applyBorder="1"/>
    <xf numFmtId="0" fontId="5" fillId="5" borderId="10" xfId="0" applyFont="1" applyFill="1" applyBorder="1"/>
    <xf numFmtId="2" fontId="5" fillId="5" borderId="11" xfId="0" applyNumberFormat="1" applyFont="1" applyFill="1" applyBorder="1"/>
    <xf numFmtId="0" fontId="5" fillId="5" borderId="11" xfId="0" applyFont="1" applyFill="1" applyBorder="1"/>
    <xf numFmtId="2" fontId="5" fillId="5" borderId="12" xfId="0" applyNumberFormat="1" applyFont="1" applyFill="1" applyBorder="1"/>
    <xf numFmtId="0" fontId="5" fillId="0" borderId="10" xfId="0" applyFont="1" applyFill="1" applyBorder="1"/>
    <xf numFmtId="2" fontId="5" fillId="0" borderId="11" xfId="0" applyNumberFormat="1" applyFont="1" applyFill="1" applyBorder="1"/>
    <xf numFmtId="0" fontId="5" fillId="0" borderId="11" xfId="0" applyFont="1" applyFill="1" applyBorder="1"/>
    <xf numFmtId="2" fontId="5" fillId="0" borderId="12" xfId="0" applyNumberFormat="1" applyFont="1" applyFill="1" applyBorder="1"/>
    <xf numFmtId="2" fontId="5" fillId="0" borderId="13" xfId="0" applyNumberFormat="1" applyFont="1" applyFill="1" applyBorder="1"/>
    <xf numFmtId="0" fontId="5" fillId="5" borderId="14" xfId="0" applyFont="1" applyFill="1" applyBorder="1"/>
    <xf numFmtId="2" fontId="5" fillId="5" borderId="15" xfId="0" applyNumberFormat="1" applyFont="1" applyFill="1" applyBorder="1"/>
    <xf numFmtId="0" fontId="5" fillId="5" borderId="15" xfId="0" applyFont="1" applyFill="1" applyBorder="1"/>
    <xf numFmtId="2" fontId="5" fillId="5" borderId="16" xfId="0" applyNumberFormat="1" applyFont="1" applyFill="1" applyBorder="1"/>
    <xf numFmtId="0" fontId="5" fillId="6" borderId="17" xfId="0" applyFont="1" applyFill="1" applyBorder="1" applyAlignment="1">
      <alignment horizontal="right" wrapText="1"/>
    </xf>
    <xf numFmtId="0" fontId="5" fillId="6" borderId="18" xfId="0" applyFont="1" applyFill="1" applyBorder="1" applyAlignment="1">
      <alignment horizontal="right" wrapText="1"/>
    </xf>
    <xf numFmtId="0" fontId="5" fillId="6" borderId="18" xfId="0" applyFont="1" applyFill="1" applyBorder="1"/>
    <xf numFmtId="0" fontId="5" fillId="6" borderId="19" xfId="0" applyFont="1" applyFill="1" applyBorder="1" applyAlignment="1">
      <alignment horizontal="right"/>
    </xf>
    <xf numFmtId="0" fontId="3" fillId="0" borderId="0" xfId="1" applyFont="1" applyFill="1" applyBorder="1"/>
    <xf numFmtId="164" fontId="3" fillId="0" borderId="0" xfId="1" applyNumberFormat="1" applyFont="1" applyFill="1" applyBorder="1"/>
    <xf numFmtId="2" fontId="3" fillId="0" borderId="0" xfId="1" applyNumberFormat="1" applyFont="1" applyFill="1" applyBorder="1"/>
    <xf numFmtId="0" fontId="3" fillId="0" borderId="4" xfId="1" applyFont="1" applyFill="1" applyBorder="1"/>
    <xf numFmtId="0" fontId="6" fillId="4" borderId="20" xfId="2" applyFont="1" applyFill="1" applyBorder="1"/>
    <xf numFmtId="0" fontId="6" fillId="4" borderId="25" xfId="2" applyFont="1" applyFill="1" applyBorder="1"/>
    <xf numFmtId="0" fontId="6" fillId="0" borderId="22" xfId="0" applyFont="1" applyBorder="1"/>
    <xf numFmtId="0" fontId="6" fillId="0" borderId="24" xfId="0" applyFont="1" applyBorder="1"/>
    <xf numFmtId="0" fontId="6" fillId="0" borderId="23" xfId="0" applyFont="1" applyBorder="1"/>
    <xf numFmtId="0" fontId="4" fillId="0" borderId="26" xfId="0" applyFont="1" applyFill="1" applyBorder="1"/>
    <xf numFmtId="0" fontId="6" fillId="0" borderId="28" xfId="0" applyFont="1" applyBorder="1"/>
    <xf numFmtId="0" fontId="6" fillId="0" borderId="29" xfId="0" applyFont="1" applyBorder="1"/>
    <xf numFmtId="0" fontId="4" fillId="0" borderId="24" xfId="0" applyFont="1" applyFill="1" applyBorder="1"/>
    <xf numFmtId="164" fontId="7" fillId="7" borderId="9" xfId="2" applyNumberFormat="1" applyFont="1" applyFill="1" applyBorder="1"/>
    <xf numFmtId="10" fontId="7" fillId="7" borderId="21" xfId="2" applyNumberFormat="1" applyFont="1" applyFill="1" applyBorder="1" applyAlignment="1">
      <alignment horizontal="right"/>
    </xf>
    <xf numFmtId="2" fontId="7" fillId="7" borderId="24" xfId="0" applyNumberFormat="1" applyFont="1" applyFill="1" applyBorder="1"/>
    <xf numFmtId="168" fontId="7" fillId="7" borderId="27" xfId="0" applyNumberFormat="1" applyFont="1" applyFill="1" applyBorder="1"/>
    <xf numFmtId="168" fontId="7" fillId="7" borderId="7" xfId="0" applyNumberFormat="1" applyFont="1" applyFill="1" applyBorder="1"/>
    <xf numFmtId="164" fontId="7" fillId="8" borderId="25" xfId="2" applyNumberFormat="1" applyFont="1" applyFill="1" applyBorder="1"/>
  </cellXfs>
  <cellStyles count="3">
    <cellStyle name="Cálculo" xfId="2" builtinId="22"/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tabSelected="1" zoomScaleNormal="100" zoomScaleSheetLayoutView="100" workbookViewId="0">
      <selection activeCell="E3" sqref="E3"/>
    </sheetView>
  </sheetViews>
  <sheetFormatPr baseColWidth="10" defaultColWidth="9.140625" defaultRowHeight="15" x14ac:dyDescent="0.25"/>
  <cols>
    <col min="2" max="2" width="11.85546875" customWidth="1"/>
    <col min="3" max="3" width="11.140625" customWidth="1"/>
    <col min="4" max="4" width="3.5703125" customWidth="1"/>
    <col min="5" max="5" width="19.28515625" customWidth="1"/>
    <col min="6" max="6" width="7.85546875" customWidth="1"/>
    <col min="7" max="7" width="3.42578125" customWidth="1"/>
    <col min="8" max="8" width="18.5703125" customWidth="1"/>
    <col min="9" max="9" width="8.42578125" customWidth="1"/>
    <col min="10" max="10" width="13.140625" bestFit="1" customWidth="1"/>
    <col min="12" max="12" width="12.7109375" bestFit="1" customWidth="1"/>
  </cols>
  <sheetData>
    <row r="1" spans="1:18" ht="15.75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25">
      <c r="A2" s="3"/>
      <c r="B2" s="16" t="s">
        <v>14</v>
      </c>
      <c r="C2" s="52">
        <v>500</v>
      </c>
      <c r="D2" s="45"/>
      <c r="E2" s="46" t="s">
        <v>12</v>
      </c>
      <c r="F2" s="54">
        <v>0.2</v>
      </c>
      <c r="G2" s="51"/>
      <c r="H2" s="49" t="s">
        <v>4</v>
      </c>
      <c r="I2" s="55">
        <v>8.85</v>
      </c>
      <c r="J2" s="9"/>
      <c r="K2" s="3"/>
      <c r="L2" s="3"/>
      <c r="M2" s="3"/>
      <c r="N2" s="3"/>
      <c r="O2" s="3"/>
      <c r="P2" s="3"/>
      <c r="Q2" s="3"/>
      <c r="R2" s="3"/>
    </row>
    <row r="3" spans="1:18" ht="15.75" thickBot="1" x14ac:dyDescent="0.3">
      <c r="A3" s="3"/>
      <c r="B3" s="43" t="s">
        <v>0</v>
      </c>
      <c r="C3" s="53">
        <v>0.02</v>
      </c>
      <c r="D3" s="47"/>
      <c r="E3" s="44" t="s">
        <v>13</v>
      </c>
      <c r="F3" s="57">
        <f>C2 * C3</f>
        <v>10</v>
      </c>
      <c r="G3" s="48"/>
      <c r="H3" s="50" t="s">
        <v>5</v>
      </c>
      <c r="I3" s="56">
        <v>6</v>
      </c>
      <c r="J3" s="9"/>
      <c r="K3" s="3"/>
      <c r="L3" s="3"/>
      <c r="M3" s="3"/>
      <c r="N3" s="3"/>
      <c r="O3" s="3"/>
      <c r="P3" s="3"/>
      <c r="Q3" s="3"/>
      <c r="R3" s="3"/>
    </row>
    <row r="4" spans="1:18" ht="15.75" thickBot="1" x14ac:dyDescent="0.3">
      <c r="A4" s="3"/>
      <c r="B4" s="8"/>
      <c r="C4" s="9"/>
      <c r="D4" s="9"/>
      <c r="E4" s="9"/>
      <c r="F4" s="9"/>
      <c r="G4" s="9"/>
      <c r="H4" s="9"/>
      <c r="I4" s="10"/>
      <c r="J4" s="9"/>
      <c r="K4" s="3"/>
      <c r="L4" s="3"/>
      <c r="M4" s="3"/>
      <c r="N4" s="3"/>
      <c r="O4" s="3"/>
      <c r="P4" s="3"/>
      <c r="Q4" s="3"/>
      <c r="R4" s="3"/>
    </row>
    <row r="5" spans="1:18" ht="30.75" thickBot="1" x14ac:dyDescent="0.3">
      <c r="A5" s="1"/>
      <c r="B5" s="35" t="s">
        <v>2</v>
      </c>
      <c r="C5" s="36" t="s">
        <v>3</v>
      </c>
      <c r="D5" s="37"/>
      <c r="E5" s="38" t="s">
        <v>1</v>
      </c>
      <c r="F5" s="9"/>
      <c r="G5" s="9"/>
      <c r="H5" s="9"/>
      <c r="I5" s="10"/>
      <c r="J5" s="9"/>
      <c r="K5" s="3"/>
      <c r="L5" s="3"/>
      <c r="M5" s="3"/>
      <c r="N5" s="3"/>
      <c r="O5" s="3"/>
      <c r="P5" s="3"/>
      <c r="Q5" s="3"/>
      <c r="R5" s="3"/>
    </row>
    <row r="6" spans="1:18" x14ac:dyDescent="0.25">
      <c r="A6" s="1">
        <f xml:space="preserve"> F3</f>
        <v>10</v>
      </c>
      <c r="B6" s="31">
        <v>1</v>
      </c>
      <c r="C6" s="32">
        <f>1/K6*(A6/E6+M6)</f>
        <v>2.7559322033898304</v>
      </c>
      <c r="D6" s="33"/>
      <c r="E6" s="34">
        <f>A6/((K6*B6) + M6)</f>
        <v>0.60168471720818284</v>
      </c>
      <c r="F6" s="11">
        <f>J8</f>
        <v>2.8499999999999996</v>
      </c>
      <c r="G6" s="11">
        <f>J7</f>
        <v>6</v>
      </c>
      <c r="H6" s="39" t="s">
        <v>6</v>
      </c>
      <c r="I6" s="42"/>
      <c r="J6" s="40">
        <f>I2</f>
        <v>8.85</v>
      </c>
      <c r="K6" s="7">
        <f>J6</f>
        <v>8.85</v>
      </c>
      <c r="L6" s="1">
        <f>J11</f>
        <v>0.8779661016949154</v>
      </c>
      <c r="M6" s="2">
        <f>K6*L6</f>
        <v>7.7700000000000014</v>
      </c>
      <c r="N6" s="3"/>
      <c r="O6" s="3"/>
      <c r="P6" s="3"/>
      <c r="Q6" s="3"/>
      <c r="R6" s="3"/>
    </row>
    <row r="7" spans="1:18" x14ac:dyDescent="0.25">
      <c r="A7" s="1">
        <f xml:space="preserve"> F3</f>
        <v>10</v>
      </c>
      <c r="B7" s="26">
        <v>2</v>
      </c>
      <c r="C7" s="27">
        <f t="shared" ref="C7:C25" si="0">1/K7*(A7/E7+M7)</f>
        <v>3.7559322033898308</v>
      </c>
      <c r="D7" s="28"/>
      <c r="E7" s="29">
        <f t="shared" ref="E7:E25" si="1">A7/((K7*B7) + M7)</f>
        <v>0.39261876717707106</v>
      </c>
      <c r="F7" s="11">
        <f>J8</f>
        <v>2.8499999999999996</v>
      </c>
      <c r="G7" s="11">
        <f>J7</f>
        <v>6</v>
      </c>
      <c r="H7" s="39" t="s">
        <v>7</v>
      </c>
      <c r="I7" s="42"/>
      <c r="J7" s="40">
        <f>I3</f>
        <v>6</v>
      </c>
      <c r="K7" s="7">
        <f t="shared" ref="K7:K25" si="2">$K$6</f>
        <v>8.85</v>
      </c>
      <c r="L7" s="1">
        <f t="shared" ref="L7:L25" si="3">$L$6</f>
        <v>0.8779661016949154</v>
      </c>
      <c r="M7" s="2">
        <f t="shared" ref="M7:M25" si="4">K7*L7</f>
        <v>7.7700000000000014</v>
      </c>
      <c r="N7" s="3"/>
      <c r="O7" s="3"/>
      <c r="P7" s="3"/>
      <c r="Q7" s="3"/>
      <c r="R7" s="3"/>
    </row>
    <row r="8" spans="1:18" x14ac:dyDescent="0.25">
      <c r="A8" s="1">
        <f xml:space="preserve"> F3</f>
        <v>10</v>
      </c>
      <c r="B8" s="22">
        <v>3</v>
      </c>
      <c r="C8" s="23">
        <f t="shared" si="0"/>
        <v>4.7559322033898308</v>
      </c>
      <c r="D8" s="24"/>
      <c r="E8" s="25">
        <f t="shared" si="1"/>
        <v>0.29137529137529139</v>
      </c>
      <c r="F8" s="11">
        <f>J8</f>
        <v>2.8499999999999996</v>
      </c>
      <c r="G8" s="11">
        <f>J7</f>
        <v>6</v>
      </c>
      <c r="H8" s="39" t="s">
        <v>8</v>
      </c>
      <c r="I8" s="42"/>
      <c r="J8" s="41">
        <f>J6-J7</f>
        <v>2.8499999999999996</v>
      </c>
      <c r="K8" s="7">
        <f t="shared" si="2"/>
        <v>8.85</v>
      </c>
      <c r="L8" s="1">
        <f t="shared" si="3"/>
        <v>0.8779661016949154</v>
      </c>
      <c r="M8" s="2">
        <f t="shared" si="4"/>
        <v>7.7700000000000014</v>
      </c>
      <c r="N8" s="3"/>
      <c r="O8" s="3"/>
      <c r="P8" s="3"/>
      <c r="Q8" s="3"/>
      <c r="R8" s="3"/>
    </row>
    <row r="9" spans="1:18" x14ac:dyDescent="0.25">
      <c r="A9" s="1">
        <f xml:space="preserve"> F3</f>
        <v>10</v>
      </c>
      <c r="B9" s="17">
        <v>4</v>
      </c>
      <c r="C9" s="4">
        <f t="shared" si="0"/>
        <v>5.7559322033898308</v>
      </c>
      <c r="D9" s="5"/>
      <c r="E9" s="6">
        <f t="shared" si="1"/>
        <v>0.23164234422052352</v>
      </c>
      <c r="F9" s="11">
        <f>J8</f>
        <v>2.8499999999999996</v>
      </c>
      <c r="G9" s="11">
        <f>J7</f>
        <v>6</v>
      </c>
      <c r="H9" s="39" t="s">
        <v>9</v>
      </c>
      <c r="I9" s="42"/>
      <c r="J9" s="41">
        <f>-J6-J7</f>
        <v>-14.85</v>
      </c>
      <c r="K9" s="7">
        <f t="shared" si="2"/>
        <v>8.85</v>
      </c>
      <c r="L9" s="1">
        <f t="shared" si="3"/>
        <v>0.8779661016949154</v>
      </c>
      <c r="M9" s="2">
        <f t="shared" si="4"/>
        <v>7.7700000000000014</v>
      </c>
      <c r="N9" s="3"/>
      <c r="O9" s="3"/>
      <c r="P9" s="3"/>
      <c r="Q9" s="3"/>
      <c r="R9" s="3"/>
    </row>
    <row r="10" spans="1:18" x14ac:dyDescent="0.25">
      <c r="A10" s="1">
        <f xml:space="preserve"> F3</f>
        <v>10</v>
      </c>
      <c r="B10" s="22">
        <v>5</v>
      </c>
      <c r="C10" s="23">
        <f t="shared" si="0"/>
        <v>6.7559322033898308</v>
      </c>
      <c r="D10" s="24"/>
      <c r="E10" s="25">
        <f t="shared" si="1"/>
        <v>0.19223375624759706</v>
      </c>
      <c r="F10" s="11">
        <f>J8</f>
        <v>2.8499999999999996</v>
      </c>
      <c r="G10" s="11">
        <f>J7</f>
        <v>6</v>
      </c>
      <c r="H10" s="39" t="s">
        <v>10</v>
      </c>
      <c r="I10" s="42"/>
      <c r="J10" s="41">
        <f>F2</f>
        <v>0.2</v>
      </c>
      <c r="K10" s="7">
        <f t="shared" si="2"/>
        <v>8.85</v>
      </c>
      <c r="L10" s="1">
        <f t="shared" si="3"/>
        <v>0.8779661016949154</v>
      </c>
      <c r="M10" s="2">
        <f t="shared" si="4"/>
        <v>7.7700000000000014</v>
      </c>
      <c r="N10" s="3"/>
      <c r="O10" s="3"/>
      <c r="P10" s="3"/>
      <c r="Q10" s="3"/>
      <c r="R10" s="3"/>
    </row>
    <row r="11" spans="1:18" x14ac:dyDescent="0.25">
      <c r="A11" s="1">
        <f xml:space="preserve"> F3</f>
        <v>10</v>
      </c>
      <c r="B11" s="17">
        <v>6</v>
      </c>
      <c r="C11" s="4">
        <f t="shared" si="0"/>
        <v>7.7559322033898308</v>
      </c>
      <c r="D11" s="5"/>
      <c r="E11" s="6">
        <f t="shared" si="1"/>
        <v>0.16428454082470839</v>
      </c>
      <c r="F11" s="11">
        <f>J8</f>
        <v>2.8499999999999996</v>
      </c>
      <c r="G11" s="11">
        <f>J7</f>
        <v>6</v>
      </c>
      <c r="H11" s="39" t="s">
        <v>11</v>
      </c>
      <c r="I11" s="42"/>
      <c r="J11" s="41">
        <f>J7/J6+J10</f>
        <v>0.8779661016949154</v>
      </c>
      <c r="K11" s="7">
        <f t="shared" si="2"/>
        <v>8.85</v>
      </c>
      <c r="L11" s="1">
        <f t="shared" si="3"/>
        <v>0.8779661016949154</v>
      </c>
      <c r="M11" s="2">
        <f t="shared" si="4"/>
        <v>7.7700000000000014</v>
      </c>
      <c r="N11" s="3"/>
      <c r="O11" s="3"/>
      <c r="P11" s="3"/>
      <c r="Q11" s="3"/>
      <c r="R11" s="3"/>
    </row>
    <row r="12" spans="1:18" x14ac:dyDescent="0.25">
      <c r="A12" s="1">
        <f xml:space="preserve"> F3</f>
        <v>10</v>
      </c>
      <c r="B12" s="22">
        <v>7</v>
      </c>
      <c r="C12" s="23">
        <f t="shared" si="0"/>
        <v>8.755932203389829</v>
      </c>
      <c r="D12" s="24"/>
      <c r="E12" s="25">
        <f t="shared" si="1"/>
        <v>0.1434308663224326</v>
      </c>
      <c r="F12" s="11">
        <f>J8</f>
        <v>2.8499999999999996</v>
      </c>
      <c r="G12" s="11">
        <f>J7</f>
        <v>6</v>
      </c>
      <c r="H12" s="12" t="s">
        <v>11</v>
      </c>
      <c r="I12" s="13"/>
      <c r="J12" s="12">
        <f>J7/J6+J10</f>
        <v>0.8779661016949154</v>
      </c>
      <c r="K12" s="7">
        <f t="shared" si="2"/>
        <v>8.85</v>
      </c>
      <c r="L12" s="1">
        <f t="shared" si="3"/>
        <v>0.8779661016949154</v>
      </c>
      <c r="M12" s="2">
        <f t="shared" si="4"/>
        <v>7.7700000000000014</v>
      </c>
      <c r="N12" s="3"/>
      <c r="O12" s="3"/>
      <c r="P12" s="3"/>
      <c r="Q12" s="3"/>
      <c r="R12" s="3"/>
    </row>
    <row r="13" spans="1:18" x14ac:dyDescent="0.25">
      <c r="A13" s="1">
        <f xml:space="preserve"> F3</f>
        <v>10</v>
      </c>
      <c r="B13" s="17">
        <v>8</v>
      </c>
      <c r="C13" s="4">
        <f t="shared" si="0"/>
        <v>9.7559322033898308</v>
      </c>
      <c r="D13" s="5"/>
      <c r="E13" s="6">
        <f t="shared" si="1"/>
        <v>0.12727504136438844</v>
      </c>
      <c r="F13" s="11">
        <f>J8</f>
        <v>2.8499999999999996</v>
      </c>
      <c r="G13" s="11">
        <f>J7</f>
        <v>6</v>
      </c>
      <c r="H13" s="9"/>
      <c r="I13" s="10"/>
      <c r="J13" s="9"/>
      <c r="K13" s="7">
        <f t="shared" si="2"/>
        <v>8.85</v>
      </c>
      <c r="L13" s="1">
        <f>$L$6</f>
        <v>0.8779661016949154</v>
      </c>
      <c r="M13" s="2">
        <f t="shared" si="4"/>
        <v>7.7700000000000014</v>
      </c>
      <c r="N13" s="3"/>
      <c r="O13" s="3"/>
      <c r="P13" s="3"/>
      <c r="Q13" s="3"/>
      <c r="R13" s="3"/>
    </row>
    <row r="14" spans="1:18" x14ac:dyDescent="0.25">
      <c r="A14" s="1">
        <f xml:space="preserve"> F3</f>
        <v>10</v>
      </c>
      <c r="B14" s="22">
        <v>9</v>
      </c>
      <c r="C14" s="23">
        <f t="shared" si="0"/>
        <v>10.755932203389829</v>
      </c>
      <c r="D14" s="24"/>
      <c r="E14" s="25">
        <f t="shared" si="1"/>
        <v>0.11439029970258524</v>
      </c>
      <c r="F14" s="11">
        <f>J8</f>
        <v>2.8499999999999996</v>
      </c>
      <c r="G14" s="11">
        <f>J7</f>
        <v>6</v>
      </c>
      <c r="H14" s="9"/>
      <c r="I14" s="10"/>
      <c r="J14" s="9"/>
      <c r="K14" s="7">
        <f t="shared" si="2"/>
        <v>8.85</v>
      </c>
      <c r="L14" s="1">
        <f t="shared" si="3"/>
        <v>0.8779661016949154</v>
      </c>
      <c r="M14" s="2">
        <f t="shared" si="4"/>
        <v>7.7700000000000014</v>
      </c>
      <c r="N14" s="3"/>
      <c r="O14" s="3"/>
      <c r="P14" s="3"/>
      <c r="Q14" s="3"/>
      <c r="R14" s="3"/>
    </row>
    <row r="15" spans="1:18" x14ac:dyDescent="0.25">
      <c r="A15" s="1">
        <f xml:space="preserve"> F3</f>
        <v>10</v>
      </c>
      <c r="B15" s="17">
        <v>10</v>
      </c>
      <c r="C15" s="4">
        <f t="shared" si="0"/>
        <v>11.755932203389829</v>
      </c>
      <c r="D15" s="5"/>
      <c r="E15" s="6">
        <f t="shared" si="1"/>
        <v>0.10387451958034695</v>
      </c>
      <c r="F15" s="11">
        <f>J8</f>
        <v>2.8499999999999996</v>
      </c>
      <c r="G15" s="11">
        <f>J7</f>
        <v>6</v>
      </c>
      <c r="H15" s="9"/>
      <c r="I15" s="10"/>
      <c r="J15" s="9"/>
      <c r="K15" s="7">
        <f t="shared" si="2"/>
        <v>8.85</v>
      </c>
      <c r="L15" s="1">
        <f t="shared" si="3"/>
        <v>0.8779661016949154</v>
      </c>
      <c r="M15" s="2">
        <f t="shared" si="4"/>
        <v>7.7700000000000014</v>
      </c>
      <c r="N15" s="3"/>
      <c r="O15" s="3"/>
      <c r="P15" s="3"/>
      <c r="Q15" s="3"/>
      <c r="R15" s="3"/>
    </row>
    <row r="16" spans="1:18" x14ac:dyDescent="0.25">
      <c r="A16" s="1">
        <f xml:space="preserve"> F3</f>
        <v>10</v>
      </c>
      <c r="B16" s="22">
        <v>11</v>
      </c>
      <c r="C16" s="23">
        <f t="shared" si="0"/>
        <v>12.755932203389829</v>
      </c>
      <c r="D16" s="24"/>
      <c r="E16" s="25">
        <f t="shared" si="1"/>
        <v>9.5129375951293768E-2</v>
      </c>
      <c r="F16" s="11">
        <f>J8</f>
        <v>2.8499999999999996</v>
      </c>
      <c r="G16" s="11">
        <f>J7</f>
        <v>6</v>
      </c>
      <c r="H16" s="9"/>
      <c r="I16" s="10"/>
      <c r="J16" s="9"/>
      <c r="K16" s="7">
        <f t="shared" si="2"/>
        <v>8.85</v>
      </c>
      <c r="L16" s="1">
        <f t="shared" si="3"/>
        <v>0.8779661016949154</v>
      </c>
      <c r="M16" s="2">
        <f t="shared" si="4"/>
        <v>7.7700000000000014</v>
      </c>
      <c r="N16" s="3"/>
      <c r="O16" s="3"/>
      <c r="P16" s="3"/>
      <c r="Q16" s="3"/>
      <c r="R16" s="3"/>
    </row>
    <row r="17" spans="1:18" x14ac:dyDescent="0.25">
      <c r="A17" s="1">
        <f xml:space="preserve"> F3</f>
        <v>10</v>
      </c>
      <c r="B17" s="17">
        <v>12</v>
      </c>
      <c r="C17" s="4">
        <f t="shared" si="0"/>
        <v>13.755932203389829</v>
      </c>
      <c r="D17" s="5"/>
      <c r="E17" s="6">
        <f t="shared" si="1"/>
        <v>8.774238834781084E-2</v>
      </c>
      <c r="F17" s="11">
        <f>J8</f>
        <v>2.8499999999999996</v>
      </c>
      <c r="G17" s="11">
        <f>J7</f>
        <v>6</v>
      </c>
      <c r="H17" s="9"/>
      <c r="I17" s="10"/>
      <c r="J17" s="9"/>
      <c r="K17" s="7">
        <f t="shared" si="2"/>
        <v>8.85</v>
      </c>
      <c r="L17" s="1">
        <f t="shared" si="3"/>
        <v>0.8779661016949154</v>
      </c>
      <c r="M17" s="2">
        <f t="shared" si="4"/>
        <v>7.7700000000000014</v>
      </c>
      <c r="N17" s="3"/>
      <c r="O17" s="3"/>
      <c r="P17" s="3"/>
      <c r="Q17" s="3"/>
      <c r="R17" s="3"/>
    </row>
    <row r="18" spans="1:18" x14ac:dyDescent="0.25">
      <c r="A18" s="1">
        <f xml:space="preserve"> F3</f>
        <v>10</v>
      </c>
      <c r="B18" s="22">
        <v>13</v>
      </c>
      <c r="C18" s="23">
        <f t="shared" si="0"/>
        <v>14.755932203389831</v>
      </c>
      <c r="D18" s="24"/>
      <c r="E18" s="25">
        <f t="shared" si="1"/>
        <v>8.141996417521577E-2</v>
      </c>
      <c r="F18" s="11">
        <f>J8</f>
        <v>2.8499999999999996</v>
      </c>
      <c r="G18" s="11">
        <f>J7</f>
        <v>6</v>
      </c>
      <c r="H18" s="9"/>
      <c r="I18" s="10"/>
      <c r="J18" s="9"/>
      <c r="K18" s="7">
        <f t="shared" si="2"/>
        <v>8.85</v>
      </c>
      <c r="L18" s="1">
        <f t="shared" si="3"/>
        <v>0.8779661016949154</v>
      </c>
      <c r="M18" s="2">
        <f t="shared" si="4"/>
        <v>7.7700000000000014</v>
      </c>
      <c r="N18" s="3"/>
      <c r="O18" s="3"/>
      <c r="P18" s="3"/>
      <c r="Q18" s="3"/>
      <c r="R18" s="3"/>
    </row>
    <row r="19" spans="1:18" x14ac:dyDescent="0.25">
      <c r="A19" s="1">
        <f xml:space="preserve"> F3</f>
        <v>10</v>
      </c>
      <c r="B19" s="17">
        <v>14</v>
      </c>
      <c r="C19" s="4">
        <f t="shared" si="0"/>
        <v>15.755932203389831</v>
      </c>
      <c r="D19" s="5"/>
      <c r="E19" s="6">
        <f t="shared" si="1"/>
        <v>7.5947444368497014E-2</v>
      </c>
      <c r="F19" s="11">
        <f>J8</f>
        <v>2.8499999999999996</v>
      </c>
      <c r="G19" s="11">
        <f>J7</f>
        <v>6</v>
      </c>
      <c r="H19" s="9"/>
      <c r="I19" s="10"/>
      <c r="J19" s="9"/>
      <c r="K19" s="7">
        <f t="shared" si="2"/>
        <v>8.85</v>
      </c>
      <c r="L19" s="1">
        <f t="shared" si="3"/>
        <v>0.8779661016949154</v>
      </c>
      <c r="M19" s="2">
        <f t="shared" si="4"/>
        <v>7.7700000000000014</v>
      </c>
      <c r="N19" s="3"/>
      <c r="O19" s="3"/>
      <c r="P19" s="3"/>
      <c r="Q19" s="3"/>
      <c r="R19" s="3"/>
    </row>
    <row r="20" spans="1:18" x14ac:dyDescent="0.25">
      <c r="A20" s="1">
        <f xml:space="preserve"> F3</f>
        <v>10</v>
      </c>
      <c r="B20" s="22">
        <v>15</v>
      </c>
      <c r="C20" s="23">
        <f t="shared" si="0"/>
        <v>16.755932203389833</v>
      </c>
      <c r="D20" s="24"/>
      <c r="E20" s="25">
        <f t="shared" si="1"/>
        <v>7.1164247082265861E-2</v>
      </c>
      <c r="F20" s="11">
        <f>J8</f>
        <v>2.8499999999999996</v>
      </c>
      <c r="G20" s="11">
        <f>J7</f>
        <v>6</v>
      </c>
      <c r="H20" s="9"/>
      <c r="I20" s="10"/>
      <c r="J20" s="9"/>
      <c r="K20" s="7">
        <f t="shared" si="2"/>
        <v>8.85</v>
      </c>
      <c r="L20" s="1">
        <f t="shared" si="3"/>
        <v>0.8779661016949154</v>
      </c>
      <c r="M20" s="2">
        <f t="shared" si="4"/>
        <v>7.7700000000000014</v>
      </c>
      <c r="N20" s="3"/>
      <c r="O20" s="3"/>
      <c r="P20" s="3"/>
      <c r="Q20" s="3"/>
      <c r="R20" s="3"/>
    </row>
    <row r="21" spans="1:18" x14ac:dyDescent="0.25">
      <c r="A21" s="1">
        <f xml:space="preserve"> F3</f>
        <v>10</v>
      </c>
      <c r="B21" s="17">
        <v>16</v>
      </c>
      <c r="C21" s="4">
        <f t="shared" si="0"/>
        <v>17.755932203389833</v>
      </c>
      <c r="D21" s="5"/>
      <c r="E21" s="6">
        <f t="shared" si="1"/>
        <v>6.6947847626698795E-2</v>
      </c>
      <c r="F21" s="11">
        <f>J8</f>
        <v>2.8499999999999996</v>
      </c>
      <c r="G21" s="11">
        <f>J7</f>
        <v>6</v>
      </c>
      <c r="H21" s="9"/>
      <c r="I21" s="10"/>
      <c r="J21" s="9"/>
      <c r="K21" s="7">
        <f t="shared" si="2"/>
        <v>8.85</v>
      </c>
      <c r="L21" s="1">
        <f t="shared" si="3"/>
        <v>0.8779661016949154</v>
      </c>
      <c r="M21" s="2">
        <f t="shared" si="4"/>
        <v>7.7700000000000014</v>
      </c>
      <c r="N21" s="3"/>
      <c r="O21" s="3"/>
      <c r="P21" s="3"/>
      <c r="Q21" s="3"/>
      <c r="R21" s="3"/>
    </row>
    <row r="22" spans="1:18" x14ac:dyDescent="0.25">
      <c r="A22" s="1">
        <f xml:space="preserve"> F3</f>
        <v>10</v>
      </c>
      <c r="B22" s="22">
        <v>17</v>
      </c>
      <c r="C22" s="23">
        <f t="shared" si="0"/>
        <v>18.755932203389833</v>
      </c>
      <c r="D22" s="24"/>
      <c r="E22" s="25">
        <f t="shared" si="1"/>
        <v>6.3203134875489828E-2</v>
      </c>
      <c r="F22" s="11">
        <f>J8</f>
        <v>2.8499999999999996</v>
      </c>
      <c r="G22" s="11">
        <f>J7</f>
        <v>6</v>
      </c>
      <c r="H22" s="9"/>
      <c r="I22" s="10"/>
      <c r="J22" s="9"/>
      <c r="K22" s="7">
        <f t="shared" si="2"/>
        <v>8.85</v>
      </c>
      <c r="L22" s="1">
        <f t="shared" si="3"/>
        <v>0.8779661016949154</v>
      </c>
      <c r="M22" s="2">
        <f t="shared" si="4"/>
        <v>7.7700000000000014</v>
      </c>
      <c r="N22" s="3"/>
      <c r="O22" s="3"/>
      <c r="P22" s="3"/>
      <c r="Q22" s="3"/>
      <c r="R22" s="3"/>
    </row>
    <row r="23" spans="1:18" x14ac:dyDescent="0.25">
      <c r="A23" s="1">
        <f xml:space="preserve"> F3</f>
        <v>10</v>
      </c>
      <c r="B23" s="17">
        <v>18</v>
      </c>
      <c r="C23" s="4">
        <f t="shared" si="0"/>
        <v>19.755932203389833</v>
      </c>
      <c r="D23" s="5"/>
      <c r="E23" s="6">
        <f t="shared" si="1"/>
        <v>5.9855150535703602E-2</v>
      </c>
      <c r="F23" s="11">
        <f>J8</f>
        <v>2.8499999999999996</v>
      </c>
      <c r="G23" s="11">
        <f>J7</f>
        <v>6</v>
      </c>
      <c r="H23" s="9"/>
      <c r="I23" s="10"/>
      <c r="J23" s="9"/>
      <c r="K23" s="7">
        <f t="shared" si="2"/>
        <v>8.85</v>
      </c>
      <c r="L23" s="1">
        <f t="shared" si="3"/>
        <v>0.8779661016949154</v>
      </c>
      <c r="M23" s="2">
        <f t="shared" si="4"/>
        <v>7.7700000000000014</v>
      </c>
      <c r="N23" s="3"/>
      <c r="O23" s="3"/>
      <c r="P23" s="3"/>
      <c r="Q23" s="3"/>
      <c r="R23" s="3"/>
    </row>
    <row r="24" spans="1:18" x14ac:dyDescent="0.25">
      <c r="A24" s="1">
        <f xml:space="preserve"> F3</f>
        <v>10</v>
      </c>
      <c r="B24" s="22">
        <v>19</v>
      </c>
      <c r="C24" s="23">
        <f t="shared" si="0"/>
        <v>20.755932203389833</v>
      </c>
      <c r="D24" s="24"/>
      <c r="E24" s="25">
        <f t="shared" si="1"/>
        <v>5.6844020009095039E-2</v>
      </c>
      <c r="F24" s="11">
        <f>J8</f>
        <v>2.8499999999999996</v>
      </c>
      <c r="G24" s="11">
        <f>J7</f>
        <v>6</v>
      </c>
      <c r="H24" s="9"/>
      <c r="I24" s="10"/>
      <c r="J24" s="9"/>
      <c r="K24" s="7">
        <f t="shared" si="2"/>
        <v>8.85</v>
      </c>
      <c r="L24" s="1">
        <f t="shared" si="3"/>
        <v>0.8779661016949154</v>
      </c>
      <c r="M24" s="2">
        <f t="shared" si="4"/>
        <v>7.7700000000000014</v>
      </c>
      <c r="N24" s="3"/>
      <c r="O24" s="3"/>
      <c r="P24" s="3"/>
      <c r="Q24" s="3"/>
      <c r="R24" s="3"/>
    </row>
    <row r="25" spans="1:18" ht="15.75" thickBot="1" x14ac:dyDescent="0.3">
      <c r="A25" s="1">
        <f xml:space="preserve"> F3</f>
        <v>10</v>
      </c>
      <c r="B25" s="18">
        <v>20</v>
      </c>
      <c r="C25" s="19">
        <f t="shared" si="0"/>
        <v>21.755932203389833</v>
      </c>
      <c r="D25" s="20"/>
      <c r="E25" s="30">
        <f t="shared" si="1"/>
        <v>5.4121340044379497E-2</v>
      </c>
      <c r="F25" s="21">
        <f>J8</f>
        <v>2.8499999999999996</v>
      </c>
      <c r="G25" s="21">
        <f>J7</f>
        <v>6</v>
      </c>
      <c r="H25" s="14"/>
      <c r="I25" s="15"/>
      <c r="J25" s="9"/>
      <c r="K25" s="7">
        <f t="shared" si="2"/>
        <v>8.85</v>
      </c>
      <c r="L25" s="1">
        <f t="shared" si="3"/>
        <v>0.8779661016949154</v>
      </c>
      <c r="M25" s="2">
        <f t="shared" si="4"/>
        <v>7.7700000000000014</v>
      </c>
      <c r="N25" s="3"/>
      <c r="O25" s="3"/>
      <c r="P25" s="3"/>
      <c r="Q25" s="3"/>
      <c r="R25" s="3"/>
    </row>
    <row r="26" spans="1:18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</sheetData>
  <sheetProtection algorithmName="SHA-512" hashValue="5gsGTwEepadmqPf8goDVj+Q+9d83V8jhj/DOVNqeNu6PTvIVfimLaKGE/JeLyxHQ73vyVIzSNfXHDzSC0y/OVg==" saltValue="8P66rkXU7wPnWwnei2pJKA==" spinCount="100000" sheet="1" objects="1" scenarios="1"/>
  <protectedRanges>
    <protectedRange sqref="I2:I3" name="Rango3"/>
    <protectedRange sqref="F2" name="Rango2"/>
    <protectedRange sqref="C2:C3" name="Rango1"/>
  </protectedRange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Ciudad Vicente</dc:creator>
  <cp:lastModifiedBy>Angel</cp:lastModifiedBy>
  <dcterms:created xsi:type="dcterms:W3CDTF">2016-08-14T11:17:39Z</dcterms:created>
  <dcterms:modified xsi:type="dcterms:W3CDTF">2016-08-18T00:44:53Z</dcterms:modified>
</cp:coreProperties>
</file>